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Белкамнефть\060325 КС 1\"/>
    </mc:Choice>
  </mc:AlternateContent>
  <xr:revisionPtr revIDLastSave="0" documentId="13_ncr:1_{1FA8AAAD-272D-4762-A2F9-DB4196548DEE}" xr6:coauthVersionLast="36" xr6:coauthVersionMax="36" xr10:uidLastSave="{00000000-0000-0000-0000-000000000000}"/>
  <bookViews>
    <workbookView xWindow="630" yWindow="600" windowWidth="27495" windowHeight="1195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I24" i="1" l="1"/>
  <c r="I47" i="1"/>
  <c r="I41" i="1"/>
  <c r="I40" i="1"/>
  <c r="I43" i="1"/>
  <c r="I42" i="1"/>
  <c r="I39" i="1"/>
  <c r="I38" i="1"/>
  <c r="I37" i="1"/>
  <c r="I36" i="1"/>
  <c r="I33" i="1"/>
  <c r="I32" i="1"/>
  <c r="I29" i="1"/>
  <c r="I23" i="1"/>
  <c r="I22" i="1"/>
  <c r="I21" i="1"/>
  <c r="I15" i="1"/>
  <c r="I14" i="1"/>
  <c r="D47" i="1" l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F47" i="1" l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</calcChain>
</file>

<file path=xl/sharedStrings.xml><?xml version="1.0" encoding="utf-8"?>
<sst xmlns="http://schemas.openxmlformats.org/spreadsheetml/2006/main" count="134" uniqueCount="66">
  <si>
    <t>Ведомость поставки материалов/оборудования по тендеру</t>
  </si>
  <si>
    <t>№ п/п</t>
  </si>
  <si>
    <t>Наименование материалов/оборудования</t>
  </si>
  <si>
    <t>ед. изм</t>
  </si>
  <si>
    <t>Цена за единицу руб. без НДС</t>
  </si>
  <si>
    <t>Цена за единицу руб. без НДС с учетом доставки</t>
  </si>
  <si>
    <t>Цена за единицу руб. с НДС с учетом доставки</t>
  </si>
  <si>
    <t>Кол-во ВСЕГО</t>
  </si>
  <si>
    <t>Сумма руб. с НДС с учетом доставки</t>
  </si>
  <si>
    <t>Приобретение материалов/ оборудования</t>
  </si>
  <si>
    <t>Наличие у Заказчика (кол-во)</t>
  </si>
  <si>
    <t>Сроки поставки</t>
  </si>
  <si>
    <t>Заказчиком (кол-во)</t>
  </si>
  <si>
    <t>Подрядчиком (кол-во)</t>
  </si>
  <si>
    <t>Здание пристроя (мойка, навес) Хохряки, Производственная база Хохряки,  инв. № 11000109000075</t>
  </si>
  <si>
    <t>ГРУНТОВКА АКРИЛОВАЯ УКРЕПЛЯЮЩАЯ</t>
  </si>
  <si>
    <t>кг</t>
  </si>
  <si>
    <t>КЛЕЙ ДЛЯ КЕРАМИЧЕСКОЙ ПЛИТКИ ЮНИС ГРАНИТ</t>
  </si>
  <si>
    <t>КРАСКА АКРИЛОВАЯ ОЛИМП ДЕЛЬТА МОЮЩАЯСЯ</t>
  </si>
  <si>
    <t>ЛИНОЛЕУМ КОММЕРЧЕСКИЙ TARKETT ACCZENT MINERAL 100002 РУЛОН 2Х20М ПОКАЗАТЕЛЬ ПОЖАРНОЙ БЕЗОПАСНОСТИ Г1; В2; РП1; Д2; Т2</t>
  </si>
  <si>
    <t>м2</t>
  </si>
  <si>
    <t>ПЛИТКА ОБЛИЦОВОЧНАЯ ГЛАЗУРОВАННАЯ 200Х300 ММ ДЛЯ СТЕН ЦВЕТ БЕЖЕВЫЙ</t>
  </si>
  <si>
    <t>ШПАТЛЕВКА МАСЛЯНАЯ ШМК</t>
  </si>
  <si>
    <t>ШТУКАТУРКА ГИПСОВАЯ ТЕПЛОН ЦВЕТ БЕЛЫЙ</t>
  </si>
  <si>
    <t>ЭМАЛЬ АКРИЛОВАЯ ДЛЯ РАДИАТОРОВ ЛАКРА БЕЛАЯ</t>
  </si>
  <si>
    <t>ЭМАЛЬ АЛКИДНАЯ ТЕКС МАСТЕР БЕЛАЯ</t>
  </si>
  <si>
    <t>БЕТОН М-300</t>
  </si>
  <si>
    <t>м3</t>
  </si>
  <si>
    <t>БЛОК ДВЕРНОЙ ПЛАСТИКОВЫЙ 2,05х0,83 М ПРАВАЯ ДВЕРЬ</t>
  </si>
  <si>
    <t>шт</t>
  </si>
  <si>
    <t>БЛОК ДВЕРНОЙ ПЛАСТИКОВЫЙ 2,1х0,9 М ЛЕВАЯ ДВЕРЬ БЕЛЫЙ</t>
  </si>
  <si>
    <t>ГАРАЖНЫЕ СЕКЦИОННЫЕ ВОРОТА ИЗ АЛЮМИНИЕВЫХ СЭНДВИЧ-ПАНЕЛЕЙ С ТОРСИОННЫМ МЕХАНИЗМОМ RSD02ALU 4000х3500 ПРИВОДОМ SHAFT-30 IP65KIT, ЦВЕТ RAL9003 БЕЛЫЙ</t>
  </si>
  <si>
    <t>ДВЕРЬ МЕТАЛЛИЧЕСКАЯ УТЕПЛЕННАЯ "КЛАСС" 2050х970</t>
  </si>
  <si>
    <t>ГРУНТ-ЭМАЛЬ ПО РЖАВЧИНЕ 3 В 1 СИНЯЯ</t>
  </si>
  <si>
    <t>КРАСКА ФАСАДНАЯ КОЛЕРОВАННАЯ ВД-АК ЛЮКС</t>
  </si>
  <si>
    <t>ПЛИТКА ПОЛОВАЯ ГЛАЗУРОВАННАЯ 30Х30</t>
  </si>
  <si>
    <t>ПРАЙМЕР БИТУМНЫЙ ТЕХНОНИКОЛЬ №1</t>
  </si>
  <si>
    <t>ПРОФНАСТИЛ ОЦИНКОВАННЫЙ С-21-1000-0,55 ГОСТ 24045-94</t>
  </si>
  <si>
    <t>СВЕТОВОЕ ТАБЛО "ВЫХОД" СФЕРА 12-24В (УЛИЧНОЕ ИСПОЛНЕНИЕ)</t>
  </si>
  <si>
    <t>СТАЛЬ ОЦИНКОВАННАЯ С ПОЛИМЕРНЫМ ПОКРЫТИЕМ 0,45 ММ ЦВЕТ БЕЛЫЙ, L=3000мм</t>
  </si>
  <si>
    <t>УНИФЛЕКС ЭКП 10,0Х1,0</t>
  </si>
  <si>
    <t>УНИФЛЕКС ЭПП 10,0Х1,0</t>
  </si>
  <si>
    <t>ШПАТЛЕВКА ВОДОСТОЙКАЯ БОЛАРС</t>
  </si>
  <si>
    <t>Саморез ф4,2х19 с прессшайбой</t>
  </si>
  <si>
    <t>Светильник Эколюмен AL-VS-50/500-STD 500х145х60</t>
  </si>
  <si>
    <t>Светильник Gauss 6500К 1190х40х30 36 Вт</t>
  </si>
  <si>
    <t>ВЕНТИЛЯТОР КАНАЛЬНЫЙ ЦЕНТРОБЕЖНЫЙ CFК-315 MAX</t>
  </si>
  <si>
    <t>Пускатель электродвигателя нереверсивный, электромагнитный ПМЛ-1230Д-УХЛ4 в защитной оболочке, с кно</t>
  </si>
  <si>
    <t>Кабель силовой ВВГнг(А)-LS 3x1,5-0,66</t>
  </si>
  <si>
    <t>м</t>
  </si>
  <si>
    <t>Кабель силовой ВВГнг(А)-LS 3x2,5-0,66 кВ</t>
  </si>
  <si>
    <t>Труба гофрированная гибкая CTG20-20-K02-100-1 20 мм ПНД с зондом</t>
  </si>
  <si>
    <t>Клипса для крепления трубы гофрированной D20 мм</t>
  </si>
  <si>
    <t>Дюбель гвоздь гриб борт 6x40 ПП/сталь</t>
  </si>
  <si>
    <t>Трубка термоусаживаемая ТУТ 2.4/1.2 черная</t>
  </si>
  <si>
    <t>Трубка термоусаживаемая ТУТнг 30/15 черная</t>
  </si>
  <si>
    <t>РЕГУЛЯТОР СКОРОСТИ ТРАНСФОРМАТОРНЫЙ SVS TGRT 11 U-400V/50HZ I-11,0 А</t>
  </si>
  <si>
    <t xml:space="preserve">Примечание: </t>
  </si>
  <si>
    <t>1. Приобретенные материалы Заказчиком выдаются Подрядчику по давальческой схеме.</t>
  </si>
  <si>
    <t>2. При составлении сметной документации количество материалов необходимо учитывать с коэффициентом расхода, согласно сметных норм.</t>
  </si>
  <si>
    <t xml:space="preserve">3. Стоимость материалов, указанная в данном приложении не учитывает  затраты ПОДРЯДЧИКА по доставке материалов от склада до объекта, кроме инертных материалов.  </t>
  </si>
  <si>
    <t>4. Перед закупом материалов, указанных в приложении 4 в столбце №10 ("Приобретение материалов/ оборудования Подрядчиком"), Подрядчик обязан запросить наличие данных материалов в свободных остатках Заказчика (в ОКО УКС АО "Белкамнефть" им. А.А. Волкова.) и получить их, в случае наличия, на основании соответствующего письма УКС АО "Белкамнефть" им. А.А. Волкова.</t>
  </si>
  <si>
    <t>апрель 2025</t>
  </si>
  <si>
    <t>Выполнение   работ по капитальному ремонту объекта "Здание пристроя (мойка, навес) Хохряки, Производственная база Хохряки"</t>
  </si>
  <si>
    <t xml:space="preserve">Приложение 4 </t>
  </si>
  <si>
    <t>(тендер 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</si>
</sst>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;@"/>
    <numFmt numFmtId="165" formatCode="#,##0.00_ ;\-#,##0.00\ "/>
    <numFmt numFmtId="166" formatCode="#,##0.000_ ;\-#,##0.000\ "/>
  </numFmts>
  <fonts count="10" x14ac:knownFonts="1">
    <font>
      <sz val="10"/>
      <name val="Arial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6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/>
    <xf numFmtId="2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2" fontId="6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2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6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/>
    <xf numFmtId="49" fontId="1" fillId="0" borderId="0" xfId="0" applyNumberFormat="1" applyFont="1" applyFill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/>
    <xf numFmtId="49" fontId="7" fillId="0" borderId="0" xfId="0" applyNumberFormat="1" applyFont="1" applyFill="1" applyBorder="1"/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55"/>
  <sheetViews>
    <sheetView tabSelected="1" topLeftCell="D1" workbookViewId="0">
      <selection activeCell="I2" sqref="I2"/>
    </sheetView>
  </sheetViews>
  <sheetFormatPr defaultRowHeight="14.25" outlineLevelCol="1" x14ac:dyDescent="0.2"/>
  <cols>
    <col min="1" max="1" width="7.28515625" style="18" customWidth="1"/>
    <col min="2" max="2" width="55.7109375" style="16" customWidth="1"/>
    <col min="3" max="3" width="7.7109375" style="14" customWidth="1"/>
    <col min="4" max="4" width="12.5703125" style="15" customWidth="1" outlineLevel="1"/>
    <col min="5" max="5" width="12.5703125" style="1" customWidth="1" outlineLevel="1"/>
    <col min="6" max="6" width="12.5703125" style="16" customWidth="1" outlineLevel="1"/>
    <col min="7" max="7" width="10.5703125" style="17" customWidth="1"/>
    <col min="8" max="8" width="14.28515625" style="16" customWidth="1" outlineLevel="1"/>
    <col min="9" max="9" width="13.7109375" style="16" customWidth="1"/>
    <col min="10" max="10" width="14.42578125" style="1" customWidth="1"/>
    <col min="11" max="11" width="11.5703125" style="16" customWidth="1"/>
    <col min="12" max="12" width="15.42578125" style="40" customWidth="1"/>
  </cols>
  <sheetData>
    <row r="1" spans="1:14" ht="16.5" x14ac:dyDescent="0.25">
      <c r="J1" s="26"/>
      <c r="K1" s="27"/>
      <c r="L1" s="56" t="s">
        <v>64</v>
      </c>
      <c r="M1" s="57"/>
      <c r="N1" s="57"/>
    </row>
    <row r="2" spans="1:14" ht="16.5" x14ac:dyDescent="0.25">
      <c r="A2" s="2" t="s">
        <v>0</v>
      </c>
      <c r="L2" s="40" t="s">
        <v>65</v>
      </c>
    </row>
    <row r="3" spans="1:14" ht="36" customHeight="1" x14ac:dyDescent="0.2">
      <c r="A3" s="24" t="s">
        <v>63</v>
      </c>
    </row>
    <row r="4" spans="1:14" ht="16.5" x14ac:dyDescent="0.2">
      <c r="A4" s="24"/>
      <c r="C4" s="24"/>
      <c r="E4" s="24"/>
      <c r="G4" s="24"/>
    </row>
    <row r="5" spans="1:14" ht="16.5" x14ac:dyDescent="0.2">
      <c r="B5" s="22"/>
      <c r="C5" s="23"/>
      <c r="D5" s="22"/>
      <c r="E5" s="22"/>
      <c r="F5" s="22"/>
      <c r="G5" s="22"/>
      <c r="H5" s="22"/>
      <c r="I5" s="22"/>
      <c r="J5" s="22"/>
      <c r="K5" s="22"/>
      <c r="L5" s="41"/>
    </row>
    <row r="6" spans="1:14" ht="5.25" customHeight="1" x14ac:dyDescent="0.25">
      <c r="A6" s="2"/>
    </row>
    <row r="7" spans="1:14" ht="37.5" customHeight="1" x14ac:dyDescent="0.2">
      <c r="A7" s="49" t="s">
        <v>1</v>
      </c>
      <c r="B7" s="50" t="s">
        <v>2</v>
      </c>
      <c r="C7" s="49" t="s">
        <v>3</v>
      </c>
      <c r="D7" s="52" t="s">
        <v>4</v>
      </c>
      <c r="E7" s="53" t="s">
        <v>5</v>
      </c>
      <c r="F7" s="49" t="s">
        <v>6</v>
      </c>
      <c r="G7" s="55" t="s">
        <v>7</v>
      </c>
      <c r="H7" s="49" t="s">
        <v>8</v>
      </c>
      <c r="I7" s="49" t="s">
        <v>9</v>
      </c>
      <c r="J7" s="49"/>
      <c r="K7" s="49" t="s">
        <v>10</v>
      </c>
      <c r="L7" s="54" t="s">
        <v>11</v>
      </c>
    </row>
    <row r="8" spans="1:14" ht="38.25" customHeight="1" x14ac:dyDescent="0.2">
      <c r="A8" s="49"/>
      <c r="B8" s="51"/>
      <c r="C8" s="49"/>
      <c r="D8" s="52"/>
      <c r="E8" s="53"/>
      <c r="F8" s="49"/>
      <c r="G8" s="55"/>
      <c r="H8" s="49"/>
      <c r="I8" s="25" t="s">
        <v>12</v>
      </c>
      <c r="J8" s="25" t="s">
        <v>13</v>
      </c>
      <c r="K8" s="49"/>
      <c r="L8" s="54"/>
    </row>
    <row r="9" spans="1:14" x14ac:dyDescent="0.2">
      <c r="A9" s="3">
        <v>1</v>
      </c>
      <c r="B9" s="25">
        <v>2</v>
      </c>
      <c r="C9" s="3">
        <v>3</v>
      </c>
      <c r="D9" s="25">
        <v>4</v>
      </c>
      <c r="E9" s="3">
        <v>5</v>
      </c>
      <c r="F9" s="25">
        <v>6</v>
      </c>
      <c r="G9" s="3">
        <v>7</v>
      </c>
      <c r="H9" s="25">
        <v>8</v>
      </c>
      <c r="I9" s="3">
        <v>9</v>
      </c>
      <c r="J9" s="25">
        <v>10</v>
      </c>
      <c r="K9" s="3">
        <v>11</v>
      </c>
      <c r="L9" s="39">
        <v>12</v>
      </c>
    </row>
    <row r="10" spans="1:14" ht="48.75" customHeight="1" x14ac:dyDescent="0.2">
      <c r="A10" s="31">
        <v>1</v>
      </c>
      <c r="B10" s="28" t="s">
        <v>14</v>
      </c>
      <c r="C10" s="29"/>
      <c r="D10" s="29"/>
      <c r="E10" s="29"/>
      <c r="F10" s="30"/>
      <c r="G10" s="30"/>
      <c r="H10" s="29"/>
      <c r="I10" s="29"/>
      <c r="J10" s="29"/>
      <c r="K10" s="29"/>
      <c r="L10" s="42"/>
    </row>
    <row r="11" spans="1:14" ht="19.5" customHeight="1" x14ac:dyDescent="0.2">
      <c r="A11" s="32">
        <v>2</v>
      </c>
      <c r="B11" s="33" t="s">
        <v>15</v>
      </c>
      <c r="C11" s="34" t="s">
        <v>16</v>
      </c>
      <c r="D11" s="37">
        <f>E11</f>
        <v>115</v>
      </c>
      <c r="E11" s="36">
        <v>115</v>
      </c>
      <c r="F11" s="35">
        <f t="shared" ref="F11:F47" si="0">E11*1.2</f>
        <v>138</v>
      </c>
      <c r="G11" s="38">
        <v>127.5</v>
      </c>
      <c r="H11" s="35">
        <f t="shared" ref="H11:H47" si="1">F11*G11</f>
        <v>17595</v>
      </c>
      <c r="I11" s="38"/>
      <c r="J11" s="38">
        <v>127.5</v>
      </c>
      <c r="K11" s="38"/>
      <c r="L11" s="43" t="s">
        <v>62</v>
      </c>
    </row>
    <row r="12" spans="1:14" ht="19.5" customHeight="1" x14ac:dyDescent="0.2">
      <c r="A12" s="32">
        <v>3</v>
      </c>
      <c r="B12" s="33" t="s">
        <v>17</v>
      </c>
      <c r="C12" s="34" t="s">
        <v>16</v>
      </c>
      <c r="D12" s="37">
        <f t="shared" ref="D12:D47" si="2">E12</f>
        <v>26</v>
      </c>
      <c r="E12" s="36">
        <v>26</v>
      </c>
      <c r="F12" s="35">
        <f t="shared" si="0"/>
        <v>31.2</v>
      </c>
      <c r="G12" s="38">
        <v>5.5</v>
      </c>
      <c r="H12" s="35">
        <f t="shared" si="1"/>
        <v>171.6</v>
      </c>
      <c r="I12" s="38"/>
      <c r="J12" s="38">
        <v>5.5</v>
      </c>
      <c r="K12" s="38"/>
      <c r="L12" s="43" t="s">
        <v>62</v>
      </c>
    </row>
    <row r="13" spans="1:14" ht="20.25" customHeight="1" x14ac:dyDescent="0.2">
      <c r="A13" s="32">
        <v>4</v>
      </c>
      <c r="B13" s="33" t="s">
        <v>18</v>
      </c>
      <c r="C13" s="34" t="s">
        <v>16</v>
      </c>
      <c r="D13" s="37">
        <f t="shared" si="2"/>
        <v>580</v>
      </c>
      <c r="E13" s="36">
        <v>580</v>
      </c>
      <c r="F13" s="35">
        <f t="shared" si="0"/>
        <v>696</v>
      </c>
      <c r="G13" s="38">
        <v>96</v>
      </c>
      <c r="H13" s="35">
        <f t="shared" si="1"/>
        <v>66816</v>
      </c>
      <c r="I13" s="38"/>
      <c r="J13" s="38">
        <v>96</v>
      </c>
      <c r="K13" s="38"/>
      <c r="L13" s="43" t="s">
        <v>62</v>
      </c>
    </row>
    <row r="14" spans="1:14" ht="38.25" x14ac:dyDescent="0.2">
      <c r="A14" s="32">
        <v>5</v>
      </c>
      <c r="B14" s="33" t="s">
        <v>19</v>
      </c>
      <c r="C14" s="34" t="s">
        <v>20</v>
      </c>
      <c r="D14" s="37">
        <f t="shared" si="2"/>
        <v>1325</v>
      </c>
      <c r="E14" s="36">
        <v>1325</v>
      </c>
      <c r="F14" s="35">
        <f t="shared" si="0"/>
        <v>1590</v>
      </c>
      <c r="G14" s="38">
        <v>12.2</v>
      </c>
      <c r="H14" s="35">
        <f t="shared" si="1"/>
        <v>19398</v>
      </c>
      <c r="I14" s="38">
        <f>G14</f>
        <v>12.2</v>
      </c>
      <c r="J14" s="38"/>
      <c r="K14" s="38"/>
      <c r="L14" s="43" t="s">
        <v>62</v>
      </c>
    </row>
    <row r="15" spans="1:14" ht="25.5" x14ac:dyDescent="0.2">
      <c r="A15" s="32">
        <v>6</v>
      </c>
      <c r="B15" s="33" t="s">
        <v>21</v>
      </c>
      <c r="C15" s="34" t="s">
        <v>20</v>
      </c>
      <c r="D15" s="37">
        <f t="shared" si="2"/>
        <v>716.67</v>
      </c>
      <c r="E15" s="36">
        <v>716.67</v>
      </c>
      <c r="F15" s="35">
        <f t="shared" si="0"/>
        <v>860.00399999999991</v>
      </c>
      <c r="G15" s="38">
        <v>0.6</v>
      </c>
      <c r="H15" s="35">
        <f t="shared" si="1"/>
        <v>516.00239999999997</v>
      </c>
      <c r="I15" s="38">
        <f>G15</f>
        <v>0.6</v>
      </c>
      <c r="J15" s="38"/>
      <c r="K15" s="38"/>
      <c r="L15" s="43" t="s">
        <v>62</v>
      </c>
    </row>
    <row r="16" spans="1:14" ht="12.75" x14ac:dyDescent="0.2">
      <c r="A16" s="32">
        <v>7</v>
      </c>
      <c r="B16" s="33" t="s">
        <v>22</v>
      </c>
      <c r="C16" s="34" t="s">
        <v>16</v>
      </c>
      <c r="D16" s="37">
        <f t="shared" si="2"/>
        <v>35</v>
      </c>
      <c r="E16" s="36">
        <v>35</v>
      </c>
      <c r="F16" s="35">
        <f t="shared" si="0"/>
        <v>42</v>
      </c>
      <c r="G16" s="38">
        <v>320</v>
      </c>
      <c r="H16" s="35">
        <f t="shared" si="1"/>
        <v>13440</v>
      </c>
      <c r="I16" s="38"/>
      <c r="J16" s="38">
        <v>320</v>
      </c>
      <c r="K16" s="38"/>
      <c r="L16" s="43" t="s">
        <v>62</v>
      </c>
    </row>
    <row r="17" spans="1:12" ht="12.75" x14ac:dyDescent="0.2">
      <c r="A17" s="32">
        <v>8</v>
      </c>
      <c r="B17" s="33" t="s">
        <v>23</v>
      </c>
      <c r="C17" s="34" t="s">
        <v>16</v>
      </c>
      <c r="D17" s="37">
        <f t="shared" si="2"/>
        <v>19</v>
      </c>
      <c r="E17" s="36">
        <v>19</v>
      </c>
      <c r="F17" s="35">
        <f t="shared" si="0"/>
        <v>22.8</v>
      </c>
      <c r="G17" s="38">
        <v>11</v>
      </c>
      <c r="H17" s="35">
        <f t="shared" si="1"/>
        <v>250.8</v>
      </c>
      <c r="I17" s="38"/>
      <c r="J17" s="38">
        <v>11</v>
      </c>
      <c r="K17" s="38"/>
      <c r="L17" s="43" t="s">
        <v>62</v>
      </c>
    </row>
    <row r="18" spans="1:12" ht="12.75" x14ac:dyDescent="0.2">
      <c r="A18" s="32">
        <v>9</v>
      </c>
      <c r="B18" s="33" t="s">
        <v>24</v>
      </c>
      <c r="C18" s="34" t="s">
        <v>16</v>
      </c>
      <c r="D18" s="37">
        <f t="shared" si="2"/>
        <v>685</v>
      </c>
      <c r="E18" s="36">
        <v>685</v>
      </c>
      <c r="F18" s="35">
        <f t="shared" si="0"/>
        <v>822</v>
      </c>
      <c r="G18" s="38">
        <v>3.36</v>
      </c>
      <c r="H18" s="35">
        <f t="shared" si="1"/>
        <v>2761.92</v>
      </c>
      <c r="I18" s="38"/>
      <c r="J18" s="38">
        <v>3.36</v>
      </c>
      <c r="K18" s="38"/>
      <c r="L18" s="43" t="s">
        <v>62</v>
      </c>
    </row>
    <row r="19" spans="1:12" ht="12.75" x14ac:dyDescent="0.2">
      <c r="A19" s="32">
        <v>10</v>
      </c>
      <c r="B19" s="33" t="s">
        <v>25</v>
      </c>
      <c r="C19" s="34" t="s">
        <v>16</v>
      </c>
      <c r="D19" s="37">
        <f t="shared" si="2"/>
        <v>850</v>
      </c>
      <c r="E19" s="36">
        <v>850</v>
      </c>
      <c r="F19" s="35">
        <f t="shared" si="0"/>
        <v>1020</v>
      </c>
      <c r="G19" s="38">
        <v>11</v>
      </c>
      <c r="H19" s="35">
        <f t="shared" si="1"/>
        <v>11220</v>
      </c>
      <c r="I19" s="38"/>
      <c r="J19" s="38">
        <v>11</v>
      </c>
      <c r="K19" s="38"/>
      <c r="L19" s="43" t="s">
        <v>62</v>
      </c>
    </row>
    <row r="20" spans="1:12" ht="12.75" x14ac:dyDescent="0.2">
      <c r="A20" s="32">
        <v>11</v>
      </c>
      <c r="B20" s="33" t="s">
        <v>26</v>
      </c>
      <c r="C20" s="34" t="s">
        <v>27</v>
      </c>
      <c r="D20" s="37">
        <f t="shared" si="2"/>
        <v>7500</v>
      </c>
      <c r="E20" s="36">
        <v>7500</v>
      </c>
      <c r="F20" s="35">
        <f t="shared" si="0"/>
        <v>9000</v>
      </c>
      <c r="G20" s="38">
        <v>0.16</v>
      </c>
      <c r="H20" s="35">
        <f t="shared" si="1"/>
        <v>1440</v>
      </c>
      <c r="I20" s="38"/>
      <c r="J20" s="38">
        <v>0.16</v>
      </c>
      <c r="K20" s="38"/>
      <c r="L20" s="43" t="s">
        <v>62</v>
      </c>
    </row>
    <row r="21" spans="1:12" ht="12.75" x14ac:dyDescent="0.2">
      <c r="A21" s="32">
        <v>12</v>
      </c>
      <c r="B21" s="33" t="s">
        <v>28</v>
      </c>
      <c r="C21" s="34" t="s">
        <v>29</v>
      </c>
      <c r="D21" s="37">
        <f t="shared" si="2"/>
        <v>24833.33</v>
      </c>
      <c r="E21" s="36">
        <v>24833.33</v>
      </c>
      <c r="F21" s="35">
        <f t="shared" si="0"/>
        <v>29799.995999999999</v>
      </c>
      <c r="G21" s="38">
        <v>1</v>
      </c>
      <c r="H21" s="35">
        <f t="shared" si="1"/>
        <v>29799.995999999999</v>
      </c>
      <c r="I21" s="38">
        <f t="shared" ref="I21:I23" si="3">G21</f>
        <v>1</v>
      </c>
      <c r="J21" s="38"/>
      <c r="K21" s="38"/>
      <c r="L21" s="43" t="s">
        <v>62</v>
      </c>
    </row>
    <row r="22" spans="1:12" ht="25.5" x14ac:dyDescent="0.2">
      <c r="A22" s="32">
        <v>13</v>
      </c>
      <c r="B22" s="33" t="s">
        <v>30</v>
      </c>
      <c r="C22" s="34" t="s">
        <v>29</v>
      </c>
      <c r="D22" s="37">
        <f t="shared" si="2"/>
        <v>27608.33</v>
      </c>
      <c r="E22" s="36">
        <v>27608.33</v>
      </c>
      <c r="F22" s="35">
        <f t="shared" si="0"/>
        <v>33129.995999999999</v>
      </c>
      <c r="G22" s="38">
        <v>1</v>
      </c>
      <c r="H22" s="35">
        <f t="shared" si="1"/>
        <v>33129.995999999999</v>
      </c>
      <c r="I22" s="38">
        <f t="shared" si="3"/>
        <v>1</v>
      </c>
      <c r="J22" s="38"/>
      <c r="K22" s="38"/>
      <c r="L22" s="43" t="s">
        <v>62</v>
      </c>
    </row>
    <row r="23" spans="1:12" ht="51" x14ac:dyDescent="0.2">
      <c r="A23" s="32">
        <v>14</v>
      </c>
      <c r="B23" s="33" t="s">
        <v>31</v>
      </c>
      <c r="C23" s="34" t="s">
        <v>29</v>
      </c>
      <c r="D23" s="37">
        <f t="shared" si="2"/>
        <v>491333.33</v>
      </c>
      <c r="E23" s="36">
        <v>491333.33</v>
      </c>
      <c r="F23" s="35">
        <f t="shared" si="0"/>
        <v>589599.99600000004</v>
      </c>
      <c r="G23" s="38">
        <v>2</v>
      </c>
      <c r="H23" s="35">
        <f t="shared" si="1"/>
        <v>1179199.9920000001</v>
      </c>
      <c r="I23" s="38">
        <f t="shared" si="3"/>
        <v>2</v>
      </c>
      <c r="J23" s="38"/>
      <c r="K23" s="38"/>
      <c r="L23" s="43" t="s">
        <v>62</v>
      </c>
    </row>
    <row r="24" spans="1:12" ht="12.75" x14ac:dyDescent="0.2">
      <c r="A24" s="32">
        <v>15</v>
      </c>
      <c r="B24" s="33" t="s">
        <v>32</v>
      </c>
      <c r="C24" s="34" t="s">
        <v>29</v>
      </c>
      <c r="D24" s="37">
        <f t="shared" si="2"/>
        <v>25708.33</v>
      </c>
      <c r="E24" s="36">
        <v>25708.33</v>
      </c>
      <c r="F24" s="35">
        <f t="shared" si="0"/>
        <v>30849.995999999999</v>
      </c>
      <c r="G24" s="38">
        <v>1</v>
      </c>
      <c r="H24" s="35">
        <f t="shared" si="1"/>
        <v>30849.995999999999</v>
      </c>
      <c r="I24" s="38">
        <f>G24</f>
        <v>1</v>
      </c>
      <c r="J24" s="38"/>
      <c r="K24" s="38"/>
      <c r="L24" s="43" t="s">
        <v>62</v>
      </c>
    </row>
    <row r="25" spans="1:12" ht="12.75" x14ac:dyDescent="0.2">
      <c r="A25" s="32">
        <v>16</v>
      </c>
      <c r="B25" s="33" t="s">
        <v>33</v>
      </c>
      <c r="C25" s="34" t="s">
        <v>16</v>
      </c>
      <c r="D25" s="37">
        <f t="shared" si="2"/>
        <v>468</v>
      </c>
      <c r="E25" s="36">
        <v>468</v>
      </c>
      <c r="F25" s="35">
        <f t="shared" si="0"/>
        <v>561.6</v>
      </c>
      <c r="G25" s="38">
        <v>4</v>
      </c>
      <c r="H25" s="35">
        <f t="shared" si="1"/>
        <v>2246.4</v>
      </c>
      <c r="I25" s="38"/>
      <c r="J25" s="38">
        <v>4</v>
      </c>
      <c r="K25" s="38"/>
      <c r="L25" s="43" t="s">
        <v>62</v>
      </c>
    </row>
    <row r="26" spans="1:12" ht="12.75" x14ac:dyDescent="0.2">
      <c r="A26" s="32">
        <v>17</v>
      </c>
      <c r="B26" s="33" t="s">
        <v>34</v>
      </c>
      <c r="C26" s="34" t="s">
        <v>16</v>
      </c>
      <c r="D26" s="37">
        <f t="shared" si="2"/>
        <v>336</v>
      </c>
      <c r="E26" s="36">
        <v>336</v>
      </c>
      <c r="F26" s="35">
        <f t="shared" si="0"/>
        <v>403.2</v>
      </c>
      <c r="G26" s="38">
        <v>86</v>
      </c>
      <c r="H26" s="35">
        <f t="shared" si="1"/>
        <v>34675.199999999997</v>
      </c>
      <c r="I26" s="38"/>
      <c r="J26" s="38">
        <v>86</v>
      </c>
      <c r="K26" s="38"/>
      <c r="L26" s="43" t="s">
        <v>62</v>
      </c>
    </row>
    <row r="27" spans="1:12" ht="12.75" x14ac:dyDescent="0.2">
      <c r="A27" s="32">
        <v>18</v>
      </c>
      <c r="B27" s="33" t="s">
        <v>35</v>
      </c>
      <c r="C27" s="34" t="s">
        <v>20</v>
      </c>
      <c r="D27" s="37">
        <f t="shared" si="2"/>
        <v>611</v>
      </c>
      <c r="E27" s="36">
        <v>611</v>
      </c>
      <c r="F27" s="35">
        <f t="shared" si="0"/>
        <v>733.19999999999993</v>
      </c>
      <c r="G27" s="38">
        <v>0.54</v>
      </c>
      <c r="H27" s="35">
        <f t="shared" si="1"/>
        <v>395.928</v>
      </c>
      <c r="I27" s="38"/>
      <c r="J27" s="38">
        <v>0.54</v>
      </c>
      <c r="K27" s="38"/>
      <c r="L27" s="43" t="s">
        <v>62</v>
      </c>
    </row>
    <row r="28" spans="1:12" ht="12.75" x14ac:dyDescent="0.2">
      <c r="A28" s="32">
        <v>19</v>
      </c>
      <c r="B28" s="33" t="s">
        <v>36</v>
      </c>
      <c r="C28" s="34" t="s">
        <v>16</v>
      </c>
      <c r="D28" s="37">
        <f t="shared" si="2"/>
        <v>173</v>
      </c>
      <c r="E28" s="36">
        <v>173</v>
      </c>
      <c r="F28" s="35">
        <f t="shared" si="0"/>
        <v>207.6</v>
      </c>
      <c r="G28" s="38">
        <v>42</v>
      </c>
      <c r="H28" s="35">
        <f t="shared" si="1"/>
        <v>8719.1999999999989</v>
      </c>
      <c r="I28" s="38"/>
      <c r="J28" s="38">
        <v>42</v>
      </c>
      <c r="K28" s="38"/>
      <c r="L28" s="43" t="s">
        <v>62</v>
      </c>
    </row>
    <row r="29" spans="1:12" ht="12.75" x14ac:dyDescent="0.2">
      <c r="A29" s="32">
        <v>20</v>
      </c>
      <c r="B29" s="33" t="s">
        <v>37</v>
      </c>
      <c r="C29" s="34" t="s">
        <v>20</v>
      </c>
      <c r="D29" s="37">
        <f t="shared" si="2"/>
        <v>990</v>
      </c>
      <c r="E29" s="36">
        <v>990</v>
      </c>
      <c r="F29" s="35">
        <f t="shared" si="0"/>
        <v>1188</v>
      </c>
      <c r="G29" s="38">
        <v>160</v>
      </c>
      <c r="H29" s="35">
        <f t="shared" si="1"/>
        <v>190080</v>
      </c>
      <c r="I29" s="38">
        <f>G29</f>
        <v>160</v>
      </c>
      <c r="J29" s="38"/>
      <c r="K29" s="38"/>
      <c r="L29" s="43" t="s">
        <v>62</v>
      </c>
    </row>
    <row r="30" spans="1:12" ht="25.5" x14ac:dyDescent="0.2">
      <c r="A30" s="32">
        <v>21</v>
      </c>
      <c r="B30" s="33" t="s">
        <v>38</v>
      </c>
      <c r="C30" s="34" t="s">
        <v>29</v>
      </c>
      <c r="D30" s="37">
        <f t="shared" si="2"/>
        <v>5500</v>
      </c>
      <c r="E30" s="36">
        <v>5500</v>
      </c>
      <c r="F30" s="35">
        <f t="shared" si="0"/>
        <v>6600</v>
      </c>
      <c r="G30" s="38">
        <v>1</v>
      </c>
      <c r="H30" s="35">
        <f t="shared" si="1"/>
        <v>6600</v>
      </c>
      <c r="I30" s="38"/>
      <c r="J30" s="38">
        <v>1</v>
      </c>
      <c r="K30" s="38"/>
      <c r="L30" s="43" t="s">
        <v>62</v>
      </c>
    </row>
    <row r="31" spans="1:12" ht="25.5" x14ac:dyDescent="0.2">
      <c r="A31" s="32">
        <v>22</v>
      </c>
      <c r="B31" s="33" t="s">
        <v>39</v>
      </c>
      <c r="C31" s="34" t="s">
        <v>20</v>
      </c>
      <c r="D31" s="37">
        <f t="shared" si="2"/>
        <v>550</v>
      </c>
      <c r="E31" s="36">
        <v>550</v>
      </c>
      <c r="F31" s="35">
        <f t="shared" si="0"/>
        <v>660</v>
      </c>
      <c r="G31" s="38">
        <v>8</v>
      </c>
      <c r="H31" s="35">
        <f t="shared" si="1"/>
        <v>5280</v>
      </c>
      <c r="I31" s="38"/>
      <c r="J31" s="38">
        <v>8</v>
      </c>
      <c r="K31" s="38"/>
      <c r="L31" s="43" t="s">
        <v>62</v>
      </c>
    </row>
    <row r="32" spans="1:12" ht="12.75" x14ac:dyDescent="0.2">
      <c r="A32" s="32">
        <v>23</v>
      </c>
      <c r="B32" s="33" t="s">
        <v>40</v>
      </c>
      <c r="C32" s="34" t="s">
        <v>20</v>
      </c>
      <c r="D32" s="37">
        <f t="shared" si="2"/>
        <v>580.83000000000004</v>
      </c>
      <c r="E32" s="36">
        <v>580.83000000000004</v>
      </c>
      <c r="F32" s="35">
        <f t="shared" si="0"/>
        <v>696.99599999999998</v>
      </c>
      <c r="G32" s="38">
        <v>150</v>
      </c>
      <c r="H32" s="35">
        <f t="shared" si="1"/>
        <v>104549.4</v>
      </c>
      <c r="I32" s="38">
        <f t="shared" ref="I32:I33" si="4">G32</f>
        <v>150</v>
      </c>
      <c r="J32" s="38"/>
      <c r="K32" s="38"/>
      <c r="L32" s="43" t="s">
        <v>62</v>
      </c>
    </row>
    <row r="33" spans="1:12" ht="12.75" x14ac:dyDescent="0.2">
      <c r="A33" s="32">
        <v>24</v>
      </c>
      <c r="B33" s="33" t="s">
        <v>41</v>
      </c>
      <c r="C33" s="34" t="s">
        <v>20</v>
      </c>
      <c r="D33" s="37">
        <f t="shared" si="2"/>
        <v>519.16999999999996</v>
      </c>
      <c r="E33" s="36">
        <v>519.16999999999996</v>
      </c>
      <c r="F33" s="35">
        <f t="shared" si="0"/>
        <v>623.00399999999991</v>
      </c>
      <c r="G33" s="38">
        <v>150</v>
      </c>
      <c r="H33" s="35">
        <f t="shared" si="1"/>
        <v>93450.599999999991</v>
      </c>
      <c r="I33" s="38">
        <f t="shared" si="4"/>
        <v>150</v>
      </c>
      <c r="J33" s="38"/>
      <c r="K33" s="38">
        <v>150</v>
      </c>
      <c r="L33" s="43" t="s">
        <v>62</v>
      </c>
    </row>
    <row r="34" spans="1:12" ht="12.75" x14ac:dyDescent="0.2">
      <c r="A34" s="32">
        <v>25</v>
      </c>
      <c r="B34" s="33" t="s">
        <v>42</v>
      </c>
      <c r="C34" s="34" t="s">
        <v>16</v>
      </c>
      <c r="D34" s="37">
        <f t="shared" si="2"/>
        <v>21</v>
      </c>
      <c r="E34" s="36">
        <v>21</v>
      </c>
      <c r="F34" s="35">
        <f t="shared" si="0"/>
        <v>25.2</v>
      </c>
      <c r="G34" s="38">
        <v>310</v>
      </c>
      <c r="H34" s="35">
        <f t="shared" si="1"/>
        <v>7812</v>
      </c>
      <c r="I34" s="38"/>
      <c r="J34" s="38">
        <v>310</v>
      </c>
      <c r="K34" s="38"/>
      <c r="L34" s="43" t="s">
        <v>62</v>
      </c>
    </row>
    <row r="35" spans="1:12" ht="12.75" x14ac:dyDescent="0.2">
      <c r="A35" s="32">
        <v>26</v>
      </c>
      <c r="B35" s="33" t="s">
        <v>43</v>
      </c>
      <c r="C35" s="34" t="s">
        <v>29</v>
      </c>
      <c r="D35" s="37">
        <f t="shared" si="2"/>
        <v>2</v>
      </c>
      <c r="E35" s="36">
        <v>2</v>
      </c>
      <c r="F35" s="35">
        <f t="shared" si="0"/>
        <v>2.4</v>
      </c>
      <c r="G35" s="38">
        <v>700</v>
      </c>
      <c r="H35" s="35">
        <f t="shared" si="1"/>
        <v>1680</v>
      </c>
      <c r="I35" s="38"/>
      <c r="J35" s="38">
        <v>700</v>
      </c>
      <c r="K35" s="38"/>
      <c r="L35" s="43" t="s">
        <v>62</v>
      </c>
    </row>
    <row r="36" spans="1:12" ht="12.75" x14ac:dyDescent="0.2">
      <c r="A36" s="32">
        <v>27</v>
      </c>
      <c r="B36" s="33" t="s">
        <v>44</v>
      </c>
      <c r="C36" s="34" t="s">
        <v>29</v>
      </c>
      <c r="D36" s="37">
        <f t="shared" si="2"/>
        <v>8333.33</v>
      </c>
      <c r="E36" s="36">
        <v>8333.33</v>
      </c>
      <c r="F36" s="35">
        <f t="shared" si="0"/>
        <v>9999.9959999999992</v>
      </c>
      <c r="G36" s="38">
        <v>15</v>
      </c>
      <c r="H36" s="35">
        <f t="shared" si="1"/>
        <v>149999.94</v>
      </c>
      <c r="I36" s="38">
        <f t="shared" ref="I36:I41" si="5">G36</f>
        <v>15</v>
      </c>
      <c r="J36" s="38"/>
      <c r="K36" s="38"/>
      <c r="L36" s="43" t="s">
        <v>62</v>
      </c>
    </row>
    <row r="37" spans="1:12" ht="12.75" x14ac:dyDescent="0.2">
      <c r="A37" s="32">
        <v>28</v>
      </c>
      <c r="B37" s="33" t="s">
        <v>45</v>
      </c>
      <c r="C37" s="34" t="s">
        <v>29</v>
      </c>
      <c r="D37" s="37">
        <f t="shared" si="2"/>
        <v>1666.67</v>
      </c>
      <c r="E37" s="36">
        <v>1666.67</v>
      </c>
      <c r="F37" s="35">
        <f t="shared" si="0"/>
        <v>2000.0039999999999</v>
      </c>
      <c r="G37" s="38">
        <v>8</v>
      </c>
      <c r="H37" s="35">
        <f t="shared" si="1"/>
        <v>16000.031999999999</v>
      </c>
      <c r="I37" s="38">
        <f t="shared" si="5"/>
        <v>8</v>
      </c>
      <c r="J37" s="38"/>
      <c r="K37" s="38"/>
      <c r="L37" s="43" t="s">
        <v>62</v>
      </c>
    </row>
    <row r="38" spans="1:12" ht="12.75" x14ac:dyDescent="0.2">
      <c r="A38" s="32">
        <v>29</v>
      </c>
      <c r="B38" s="33" t="s">
        <v>46</v>
      </c>
      <c r="C38" s="34" t="s">
        <v>29</v>
      </c>
      <c r="D38" s="37">
        <f t="shared" si="2"/>
        <v>38333.33</v>
      </c>
      <c r="E38" s="36">
        <v>38333.33</v>
      </c>
      <c r="F38" s="35">
        <f t="shared" si="0"/>
        <v>45999.995999999999</v>
      </c>
      <c r="G38" s="38">
        <v>2</v>
      </c>
      <c r="H38" s="35">
        <f t="shared" si="1"/>
        <v>91999.991999999998</v>
      </c>
      <c r="I38" s="38">
        <f t="shared" si="5"/>
        <v>2</v>
      </c>
      <c r="J38" s="38"/>
      <c r="K38" s="38"/>
      <c r="L38" s="43" t="s">
        <v>62</v>
      </c>
    </row>
    <row r="39" spans="1:12" ht="25.5" x14ac:dyDescent="0.2">
      <c r="A39" s="32">
        <v>30</v>
      </c>
      <c r="B39" s="33" t="s">
        <v>47</v>
      </c>
      <c r="C39" s="34" t="s">
        <v>29</v>
      </c>
      <c r="D39" s="37">
        <f t="shared" si="2"/>
        <v>14166.67</v>
      </c>
      <c r="E39" s="36">
        <v>14166.67</v>
      </c>
      <c r="F39" s="35">
        <f t="shared" si="0"/>
        <v>17000.004000000001</v>
      </c>
      <c r="G39" s="38">
        <v>3</v>
      </c>
      <c r="H39" s="35">
        <f t="shared" si="1"/>
        <v>51000.012000000002</v>
      </c>
      <c r="I39" s="38">
        <f t="shared" si="5"/>
        <v>3</v>
      </c>
      <c r="J39" s="38"/>
      <c r="K39" s="38"/>
      <c r="L39" s="43" t="s">
        <v>62</v>
      </c>
    </row>
    <row r="40" spans="1:12" ht="12.75" x14ac:dyDescent="0.2">
      <c r="A40" s="32">
        <v>31</v>
      </c>
      <c r="B40" s="33" t="s">
        <v>48</v>
      </c>
      <c r="C40" s="34" t="s">
        <v>49</v>
      </c>
      <c r="D40" s="37">
        <f t="shared" si="2"/>
        <v>61</v>
      </c>
      <c r="E40" s="36">
        <v>61</v>
      </c>
      <c r="F40" s="35">
        <f t="shared" si="0"/>
        <v>73.2</v>
      </c>
      <c r="G40" s="38">
        <v>200</v>
      </c>
      <c r="H40" s="35">
        <f t="shared" si="1"/>
        <v>14640</v>
      </c>
      <c r="I40" s="38">
        <f t="shared" si="5"/>
        <v>200</v>
      </c>
      <c r="J40" s="38"/>
      <c r="K40" s="38">
        <v>200</v>
      </c>
      <c r="L40" s="43" t="s">
        <v>62</v>
      </c>
    </row>
    <row r="41" spans="1:12" ht="12.75" x14ac:dyDescent="0.2">
      <c r="A41" s="32">
        <v>32</v>
      </c>
      <c r="B41" s="33" t="s">
        <v>50</v>
      </c>
      <c r="C41" s="34" t="s">
        <v>49</v>
      </c>
      <c r="D41" s="37">
        <f t="shared" si="2"/>
        <v>100</v>
      </c>
      <c r="E41" s="36">
        <v>100</v>
      </c>
      <c r="F41" s="35">
        <f t="shared" si="0"/>
        <v>120</v>
      </c>
      <c r="G41" s="38">
        <v>80</v>
      </c>
      <c r="H41" s="35">
        <f t="shared" si="1"/>
        <v>9600</v>
      </c>
      <c r="I41" s="38">
        <f t="shared" si="5"/>
        <v>80</v>
      </c>
      <c r="J41" s="38"/>
      <c r="K41" s="38">
        <v>80</v>
      </c>
      <c r="L41" s="43" t="s">
        <v>62</v>
      </c>
    </row>
    <row r="42" spans="1:12" ht="25.5" x14ac:dyDescent="0.2">
      <c r="A42" s="32">
        <v>33</v>
      </c>
      <c r="B42" s="33" t="s">
        <v>51</v>
      </c>
      <c r="C42" s="34" t="s">
        <v>49</v>
      </c>
      <c r="D42" s="37">
        <f t="shared" si="2"/>
        <v>29.17</v>
      </c>
      <c r="E42" s="36">
        <v>29.17</v>
      </c>
      <c r="F42" s="35">
        <f t="shared" si="0"/>
        <v>35.003999999999998</v>
      </c>
      <c r="G42" s="38">
        <v>300</v>
      </c>
      <c r="H42" s="35">
        <f t="shared" si="1"/>
        <v>10501.199999999999</v>
      </c>
      <c r="I42" s="38">
        <f t="shared" ref="I42:I43" si="6">G42</f>
        <v>300</v>
      </c>
      <c r="J42" s="38"/>
      <c r="K42" s="38"/>
      <c r="L42" s="43" t="s">
        <v>62</v>
      </c>
    </row>
    <row r="43" spans="1:12" ht="12.75" x14ac:dyDescent="0.2">
      <c r="A43" s="32">
        <v>34</v>
      </c>
      <c r="B43" s="33" t="s">
        <v>52</v>
      </c>
      <c r="C43" s="34" t="s">
        <v>29</v>
      </c>
      <c r="D43" s="37">
        <f t="shared" si="2"/>
        <v>3.33</v>
      </c>
      <c r="E43" s="36">
        <v>3.33</v>
      </c>
      <c r="F43" s="35">
        <f t="shared" si="0"/>
        <v>3.996</v>
      </c>
      <c r="G43" s="38">
        <v>150</v>
      </c>
      <c r="H43" s="35">
        <f t="shared" si="1"/>
        <v>599.4</v>
      </c>
      <c r="I43" s="38">
        <f t="shared" si="6"/>
        <v>150</v>
      </c>
      <c r="J43" s="38"/>
      <c r="K43" s="38"/>
      <c r="L43" s="43" t="s">
        <v>62</v>
      </c>
    </row>
    <row r="44" spans="1:12" ht="12.75" x14ac:dyDescent="0.2">
      <c r="A44" s="32">
        <v>35</v>
      </c>
      <c r="B44" s="33" t="s">
        <v>53</v>
      </c>
      <c r="C44" s="34" t="s">
        <v>29</v>
      </c>
      <c r="D44" s="37">
        <f t="shared" si="2"/>
        <v>5</v>
      </c>
      <c r="E44" s="36">
        <v>5</v>
      </c>
      <c r="F44" s="35">
        <f t="shared" si="0"/>
        <v>6</v>
      </c>
      <c r="G44" s="38">
        <v>100</v>
      </c>
      <c r="H44" s="35">
        <f t="shared" si="1"/>
        <v>600</v>
      </c>
      <c r="I44" s="38"/>
      <c r="J44" s="38">
        <v>100</v>
      </c>
      <c r="K44" s="38"/>
      <c r="L44" s="43" t="s">
        <v>62</v>
      </c>
    </row>
    <row r="45" spans="1:12" ht="12.75" x14ac:dyDescent="0.2">
      <c r="A45" s="32">
        <v>36</v>
      </c>
      <c r="B45" s="33" t="s">
        <v>54</v>
      </c>
      <c r="C45" s="34" t="s">
        <v>49</v>
      </c>
      <c r="D45" s="37">
        <f t="shared" si="2"/>
        <v>8</v>
      </c>
      <c r="E45" s="36">
        <v>8</v>
      </c>
      <c r="F45" s="35">
        <f t="shared" si="0"/>
        <v>9.6</v>
      </c>
      <c r="G45" s="38">
        <v>1</v>
      </c>
      <c r="H45" s="35">
        <f t="shared" si="1"/>
        <v>9.6</v>
      </c>
      <c r="I45" s="38"/>
      <c r="J45" s="38">
        <v>1</v>
      </c>
      <c r="K45" s="38"/>
      <c r="L45" s="43" t="s">
        <v>62</v>
      </c>
    </row>
    <row r="46" spans="1:12" ht="12.75" x14ac:dyDescent="0.2">
      <c r="A46" s="32">
        <v>37</v>
      </c>
      <c r="B46" s="33" t="s">
        <v>55</v>
      </c>
      <c r="C46" s="34" t="s">
        <v>49</v>
      </c>
      <c r="D46" s="37">
        <f t="shared" si="2"/>
        <v>95</v>
      </c>
      <c r="E46" s="36">
        <v>95</v>
      </c>
      <c r="F46" s="35">
        <f t="shared" si="0"/>
        <v>114</v>
      </c>
      <c r="G46" s="38">
        <v>1</v>
      </c>
      <c r="H46" s="35">
        <f t="shared" si="1"/>
        <v>114</v>
      </c>
      <c r="I46" s="38"/>
      <c r="J46" s="38">
        <v>1</v>
      </c>
      <c r="K46" s="38"/>
      <c r="L46" s="43" t="s">
        <v>62</v>
      </c>
    </row>
    <row r="47" spans="1:12" ht="25.5" x14ac:dyDescent="0.2">
      <c r="A47" s="32">
        <v>39</v>
      </c>
      <c r="B47" s="33" t="s">
        <v>56</v>
      </c>
      <c r="C47" s="34" t="s">
        <v>29</v>
      </c>
      <c r="D47" s="37">
        <f t="shared" si="2"/>
        <v>70000</v>
      </c>
      <c r="E47" s="36">
        <v>70000</v>
      </c>
      <c r="F47" s="35">
        <f t="shared" si="0"/>
        <v>84000</v>
      </c>
      <c r="G47" s="38">
        <v>1</v>
      </c>
      <c r="H47" s="35">
        <f t="shared" si="1"/>
        <v>84000</v>
      </c>
      <c r="I47" s="38">
        <f>G47</f>
        <v>1</v>
      </c>
      <c r="J47" s="38"/>
      <c r="K47" s="38"/>
      <c r="L47" s="43" t="s">
        <v>62</v>
      </c>
    </row>
    <row r="48" spans="1:12" x14ac:dyDescent="0.2">
      <c r="A48" s="4"/>
      <c r="B48" s="9"/>
      <c r="C48" s="5"/>
      <c r="D48" s="6"/>
      <c r="E48" s="6"/>
      <c r="F48" s="6"/>
      <c r="G48" s="6"/>
      <c r="H48" s="6"/>
      <c r="I48" s="6"/>
      <c r="J48" s="6"/>
      <c r="K48" s="6"/>
      <c r="L48" s="7"/>
    </row>
    <row r="49" spans="1:12" ht="15.75" customHeight="1" x14ac:dyDescent="0.2">
      <c r="A49" s="8"/>
      <c r="B49" s="47"/>
      <c r="C49" s="47"/>
      <c r="D49" s="47"/>
      <c r="E49" s="47"/>
      <c r="F49" s="9"/>
      <c r="G49" s="19"/>
      <c r="H49" s="6"/>
      <c r="I49" s="20"/>
      <c r="J49" s="21"/>
      <c r="K49" s="20"/>
      <c r="L49" s="44"/>
    </row>
    <row r="50" spans="1:12" ht="15.75" x14ac:dyDescent="0.25">
      <c r="A50" s="10"/>
      <c r="B50" s="48" t="s">
        <v>57</v>
      </c>
      <c r="C50" s="48"/>
      <c r="D50" s="48"/>
      <c r="E50" s="48"/>
      <c r="F50" s="48"/>
      <c r="G50" s="11"/>
      <c r="H50" s="12"/>
      <c r="I50" s="12"/>
      <c r="J50" s="13"/>
      <c r="K50" s="12"/>
      <c r="L50" s="45"/>
    </row>
    <row r="51" spans="1:12" ht="15.75" x14ac:dyDescent="0.25">
      <c r="A51" s="10"/>
      <c r="B51" s="48" t="s">
        <v>58</v>
      </c>
      <c r="C51" s="48"/>
      <c r="D51" s="48"/>
      <c r="E51" s="48"/>
      <c r="F51" s="48"/>
      <c r="G51" s="11"/>
      <c r="H51" s="12"/>
      <c r="I51" s="12"/>
      <c r="J51" s="13"/>
      <c r="K51" s="12"/>
      <c r="L51" s="45"/>
    </row>
    <row r="52" spans="1:12" ht="19.5" customHeight="1" x14ac:dyDescent="0.25">
      <c r="A52" s="10"/>
      <c r="B52" s="12" t="s">
        <v>59</v>
      </c>
      <c r="C52" s="13"/>
      <c r="D52" s="12"/>
      <c r="E52" s="13"/>
      <c r="F52" s="12"/>
      <c r="G52" s="11"/>
      <c r="H52" s="12"/>
      <c r="I52" s="12"/>
      <c r="J52" s="13"/>
      <c r="K52" s="12"/>
      <c r="L52" s="45"/>
    </row>
    <row r="53" spans="1:12" ht="21.75" customHeight="1" x14ac:dyDescent="0.25">
      <c r="A53" s="10"/>
      <c r="B53" s="12" t="s">
        <v>60</v>
      </c>
      <c r="C53" s="12"/>
      <c r="D53" s="12"/>
      <c r="E53" s="12"/>
      <c r="F53" s="12"/>
      <c r="G53" s="12"/>
      <c r="H53" s="12"/>
      <c r="I53" s="12"/>
      <c r="J53" s="12"/>
      <c r="K53" s="12"/>
      <c r="L53" s="45"/>
    </row>
    <row r="54" spans="1:12" ht="63" customHeight="1" x14ac:dyDescent="0.25">
      <c r="A54" s="10"/>
      <c r="B54" s="46" t="s">
        <v>61</v>
      </c>
      <c r="C54" s="46"/>
      <c r="D54" s="46"/>
      <c r="E54" s="46"/>
      <c r="F54" s="46"/>
      <c r="G54" s="46"/>
      <c r="H54" s="46"/>
      <c r="I54" s="46"/>
      <c r="J54" s="13"/>
      <c r="K54" s="12"/>
      <c r="L54" s="45"/>
    </row>
    <row r="55" spans="1:12" ht="8.25" customHeight="1" x14ac:dyDescent="0.25">
      <c r="A55" s="10"/>
      <c r="B55" s="12"/>
      <c r="C55" s="13"/>
      <c r="D55" s="12"/>
      <c r="E55" s="13"/>
      <c r="F55" s="12"/>
      <c r="G55" s="11"/>
      <c r="H55" s="12"/>
      <c r="I55" s="12"/>
      <c r="J55" s="13"/>
      <c r="K55" s="12"/>
      <c r="L55" s="45"/>
    </row>
  </sheetData>
  <mergeCells count="16">
    <mergeCell ref="K7:K8"/>
    <mergeCell ref="L7:L8"/>
    <mergeCell ref="F7:F8"/>
    <mergeCell ref="G7:G8"/>
    <mergeCell ref="H7:H8"/>
    <mergeCell ref="B54:I54"/>
    <mergeCell ref="B49:E49"/>
    <mergeCell ref="B50:F50"/>
    <mergeCell ref="B51:F51"/>
    <mergeCell ref="L1:N1"/>
    <mergeCell ref="I7:J7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9" footer="0.31496062992125989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Гулидова Мария Андреевна</cp:lastModifiedBy>
  <cp:lastPrinted>2014-04-02T06:25:50Z</cp:lastPrinted>
  <dcterms:created xsi:type="dcterms:W3CDTF">2014-04-02T04:58:06Z</dcterms:created>
  <dcterms:modified xsi:type="dcterms:W3CDTF">2025-03-06T14:27:48Z</dcterms:modified>
</cp:coreProperties>
</file>